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90" windowWidth="13875" windowHeight="7860" activeTab="0"/>
  </bookViews>
  <sheets>
    <sheet name="Compact, Ventil Compact" sheetId="1" r:id="rId1"/>
  </sheets>
  <definedNames>
    <definedName name="_xlnm.Print_Area" localSheetId="0">'Compact, Ventil Compact'!$A$1:$R$53</definedName>
  </definedNames>
  <calcPr fullCalcOnLoad="1"/>
</workbook>
</file>

<file path=xl/sharedStrings.xml><?xml version="1.0" encoding="utf-8"?>
<sst xmlns="http://schemas.openxmlformats.org/spreadsheetml/2006/main" count="22" uniqueCount="13">
  <si>
    <t>*)</t>
  </si>
  <si>
    <t>RAL Reg. Nr.:</t>
  </si>
  <si>
    <t>Type</t>
  </si>
  <si>
    <t>Height, mm</t>
  </si>
  <si>
    <t>Norm output, W/m</t>
  </si>
  <si>
    <t>Exponent, n</t>
  </si>
  <si>
    <t>Length, mm</t>
  </si>
  <si>
    <t>*)   Preliminar data - not registered</t>
  </si>
  <si>
    <t>Purmo Compact Heat output</t>
  </si>
  <si>
    <r>
      <t>t</t>
    </r>
    <r>
      <rPr>
        <vertAlign val="subscript"/>
        <sz val="10"/>
        <rFont val="Verdana"/>
        <family val="2"/>
      </rPr>
      <t>flow</t>
    </r>
  </si>
  <si>
    <r>
      <t>t</t>
    </r>
    <r>
      <rPr>
        <vertAlign val="subscript"/>
        <sz val="10"/>
        <rFont val="Verdana"/>
        <family val="2"/>
      </rPr>
      <t>rtn</t>
    </r>
  </si>
  <si>
    <r>
      <t>t</t>
    </r>
    <r>
      <rPr>
        <vertAlign val="subscript"/>
        <sz val="10"/>
        <rFont val="Verdana"/>
        <family val="2"/>
      </rPr>
      <t>room</t>
    </r>
  </si>
  <si>
    <r>
      <t>dT</t>
    </r>
    <r>
      <rPr>
        <vertAlign val="subscript"/>
        <sz val="10"/>
        <rFont val="Verdana"/>
        <family val="2"/>
      </rPr>
      <t>ln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</si>
</sst>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"/>
  </numFmts>
  <fonts count="3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center"/>
    </xf>
    <xf numFmtId="181" fontId="2" fillId="0" borderId="1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4" fontId="2" fillId="0" borderId="0" xfId="0" applyNumberFormat="1" applyFont="1" applyAlignment="1">
      <alignment/>
    </xf>
    <xf numFmtId="0" fontId="1" fillId="33" borderId="0" xfId="0" applyFont="1" applyFill="1" applyAlignment="1">
      <alignment horizontal="center"/>
    </xf>
    <xf numFmtId="2" fontId="2" fillId="34" borderId="29" xfId="0" applyNumberFormat="1" applyFont="1" applyFill="1" applyBorder="1" applyAlignment="1" applyProtection="1">
      <alignment horizontal="center" vertical="center"/>
      <protection locked="0"/>
    </xf>
    <xf numFmtId="2" fontId="2" fillId="34" borderId="29" xfId="0" applyNumberFormat="1" applyFont="1" applyFill="1" applyBorder="1" applyAlignment="1">
      <alignment horizontal="center" vertical="center"/>
    </xf>
    <xf numFmtId="0" fontId="2" fillId="33" borderId="2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70" zoomScaleNormal="70" zoomScalePageLayoutView="0" workbookViewId="0" topLeftCell="A1">
      <selection activeCell="I3" sqref="I3"/>
    </sheetView>
  </sheetViews>
  <sheetFormatPr defaultColWidth="9.140625" defaultRowHeight="12.75"/>
  <cols>
    <col min="1" max="1" width="8.421875" style="1" customWidth="1"/>
    <col min="2" max="2" width="11.8515625" style="1" customWidth="1"/>
    <col min="3" max="16384" width="9.140625" style="1" customWidth="1"/>
  </cols>
  <sheetData>
    <row r="1" spans="1:18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.75">
      <c r="A2" s="42"/>
      <c r="B2" s="42"/>
      <c r="C2" s="47" t="s">
        <v>9</v>
      </c>
      <c r="D2" s="47" t="s">
        <v>10</v>
      </c>
      <c r="E2" s="47" t="s">
        <v>11</v>
      </c>
      <c r="F2" s="47" t="s">
        <v>12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18" ht="12.75">
      <c r="A3" s="42"/>
      <c r="B3" s="42"/>
      <c r="C3" s="47"/>
      <c r="D3" s="47"/>
      <c r="E3" s="47"/>
      <c r="F3" s="47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18" ht="12.75">
      <c r="A4" s="42"/>
      <c r="B4" s="42"/>
      <c r="C4" s="45">
        <v>105</v>
      </c>
      <c r="D4" s="45">
        <v>75</v>
      </c>
      <c r="E4" s="45">
        <v>20</v>
      </c>
      <c r="F4" s="46">
        <f>(C4-D4)/LN((C4-E4)/(D4-E4))</f>
        <v>68.91512661837221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18" ht="12.75">
      <c r="A5" s="42"/>
      <c r="B5" s="42"/>
      <c r="C5" s="45"/>
      <c r="D5" s="45"/>
      <c r="E5" s="45"/>
      <c r="F5" s="46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</row>
    <row r="6" spans="1:18" ht="12.75">
      <c r="A6" s="42"/>
      <c r="B6" s="42"/>
      <c r="C6" s="16"/>
      <c r="D6" s="16"/>
      <c r="E6" s="16"/>
      <c r="F6" s="17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</row>
    <row r="7" spans="1:18" ht="12.75">
      <c r="A7" s="44" t="s">
        <v>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8:20" ht="13.5" thickBot="1">
      <c r="R8" s="43">
        <v>39146</v>
      </c>
      <c r="T8" s="9"/>
    </row>
    <row r="9" spans="1:20" ht="12.75">
      <c r="A9" s="18" t="s">
        <v>2</v>
      </c>
      <c r="B9" s="19"/>
      <c r="C9" s="20">
        <v>21</v>
      </c>
      <c r="D9" s="21">
        <v>22</v>
      </c>
      <c r="E9" s="21">
        <v>33</v>
      </c>
      <c r="F9" s="22">
        <v>44</v>
      </c>
      <c r="G9" s="20">
        <v>11</v>
      </c>
      <c r="H9" s="21">
        <v>21</v>
      </c>
      <c r="I9" s="21">
        <v>22</v>
      </c>
      <c r="J9" s="22">
        <v>33</v>
      </c>
      <c r="K9" s="20">
        <v>11</v>
      </c>
      <c r="L9" s="21">
        <v>21</v>
      </c>
      <c r="M9" s="21">
        <v>22</v>
      </c>
      <c r="N9" s="22">
        <v>33</v>
      </c>
      <c r="O9" s="20">
        <v>11</v>
      </c>
      <c r="P9" s="21">
        <v>21</v>
      </c>
      <c r="Q9" s="21">
        <v>22</v>
      </c>
      <c r="R9" s="22">
        <v>33</v>
      </c>
      <c r="T9" s="9"/>
    </row>
    <row r="10" spans="1:20" ht="12.75">
      <c r="A10" s="23" t="s">
        <v>3</v>
      </c>
      <c r="B10" s="24"/>
      <c r="C10" s="25">
        <v>200</v>
      </c>
      <c r="D10" s="26">
        <v>200</v>
      </c>
      <c r="E10" s="26">
        <v>200</v>
      </c>
      <c r="F10" s="27">
        <v>200</v>
      </c>
      <c r="G10" s="25">
        <v>300</v>
      </c>
      <c r="H10" s="26">
        <v>300</v>
      </c>
      <c r="I10" s="26">
        <v>300</v>
      </c>
      <c r="J10" s="27">
        <v>300</v>
      </c>
      <c r="K10" s="25">
        <v>400</v>
      </c>
      <c r="L10" s="26">
        <v>400</v>
      </c>
      <c r="M10" s="26">
        <v>400</v>
      </c>
      <c r="N10" s="27">
        <v>400</v>
      </c>
      <c r="O10" s="25">
        <v>450</v>
      </c>
      <c r="P10" s="26">
        <v>450</v>
      </c>
      <c r="Q10" s="26">
        <v>450</v>
      </c>
      <c r="R10" s="27">
        <v>450</v>
      </c>
      <c r="T10" s="9"/>
    </row>
    <row r="11" spans="1:20" ht="12.75">
      <c r="A11" s="28" t="s">
        <v>4</v>
      </c>
      <c r="B11" s="29"/>
      <c r="C11" s="30">
        <v>550</v>
      </c>
      <c r="D11" s="31">
        <v>700</v>
      </c>
      <c r="E11" s="31">
        <v>1000</v>
      </c>
      <c r="F11" s="32">
        <v>1350</v>
      </c>
      <c r="G11" s="30">
        <v>546</v>
      </c>
      <c r="H11" s="31">
        <v>761</v>
      </c>
      <c r="I11" s="31">
        <v>961</v>
      </c>
      <c r="J11" s="32">
        <v>1347</v>
      </c>
      <c r="K11" s="30">
        <v>711</v>
      </c>
      <c r="L11" s="31">
        <v>963</v>
      </c>
      <c r="M11" s="31">
        <v>1221</v>
      </c>
      <c r="N11" s="32">
        <v>1699</v>
      </c>
      <c r="O11" s="30">
        <v>790</v>
      </c>
      <c r="P11" s="31">
        <v>1060</v>
      </c>
      <c r="Q11" s="31">
        <v>1347</v>
      </c>
      <c r="R11" s="32">
        <v>1869</v>
      </c>
      <c r="T11" s="9"/>
    </row>
    <row r="12" spans="1:20" ht="12.75">
      <c r="A12" s="33" t="s">
        <v>5</v>
      </c>
      <c r="B12" s="29"/>
      <c r="C12" s="34">
        <v>1.26</v>
      </c>
      <c r="D12" s="35">
        <v>1.28</v>
      </c>
      <c r="E12" s="35">
        <v>1.3</v>
      </c>
      <c r="F12" s="36">
        <v>1.32</v>
      </c>
      <c r="G12" s="34">
        <v>1.2981</v>
      </c>
      <c r="H12" s="35">
        <v>1.2803</v>
      </c>
      <c r="I12" s="35">
        <v>1.3094</v>
      </c>
      <c r="J12" s="36">
        <v>1.314</v>
      </c>
      <c r="K12" s="34">
        <v>1.3026</v>
      </c>
      <c r="L12" s="35">
        <v>1.294</v>
      </c>
      <c r="M12" s="35">
        <v>1.3182</v>
      </c>
      <c r="N12" s="36">
        <v>1.3255</v>
      </c>
      <c r="O12" s="34">
        <v>1.3048</v>
      </c>
      <c r="P12" s="35">
        <v>1.3008</v>
      </c>
      <c r="Q12" s="35">
        <v>1.3226</v>
      </c>
      <c r="R12" s="36">
        <v>1.3313</v>
      </c>
      <c r="T12" s="9"/>
    </row>
    <row r="13" spans="1:20" ht="13.5" thickBot="1">
      <c r="A13" s="37" t="s">
        <v>6</v>
      </c>
      <c r="B13" s="38"/>
      <c r="C13" s="39"/>
      <c r="D13" s="40"/>
      <c r="E13" s="40"/>
      <c r="F13" s="41"/>
      <c r="G13" s="39"/>
      <c r="H13" s="40"/>
      <c r="I13" s="40"/>
      <c r="J13" s="41"/>
      <c r="K13" s="39"/>
      <c r="L13" s="40"/>
      <c r="M13" s="40"/>
      <c r="N13" s="41"/>
      <c r="O13" s="39"/>
      <c r="P13" s="40"/>
      <c r="Q13" s="40"/>
      <c r="R13" s="41"/>
      <c r="T13" s="9"/>
    </row>
    <row r="14" spans="1:18" ht="12.75">
      <c r="A14" s="7"/>
      <c r="B14" s="8">
        <v>400</v>
      </c>
      <c r="C14" s="5">
        <f aca="true" t="shared" si="0" ref="C14:R23">$B14/1000*C$11*($F$4/49.83289)^C$12</f>
        <v>331.00059222590875</v>
      </c>
      <c r="D14" s="2">
        <f t="shared" si="0"/>
        <v>424.01389724141495</v>
      </c>
      <c r="E14" s="2">
        <f t="shared" si="0"/>
        <v>609.6744858360954</v>
      </c>
      <c r="F14" s="6">
        <f t="shared" si="0"/>
        <v>828.4146277690108</v>
      </c>
      <c r="G14" s="5">
        <f t="shared" si="0"/>
        <v>332.6772832761699</v>
      </c>
      <c r="H14" s="2">
        <f t="shared" si="0"/>
        <v>461.00851529097304</v>
      </c>
      <c r="I14" s="2">
        <f t="shared" si="0"/>
        <v>587.6854169585347</v>
      </c>
      <c r="J14" s="6">
        <f t="shared" si="0"/>
        <v>824.967415554263</v>
      </c>
      <c r="K14" s="5">
        <f t="shared" si="0"/>
        <v>433.84410176983226</v>
      </c>
      <c r="L14" s="2">
        <f t="shared" si="0"/>
        <v>585.9755791079892</v>
      </c>
      <c r="M14" s="2">
        <f t="shared" si="0"/>
        <v>748.8178994202021</v>
      </c>
      <c r="N14" s="6">
        <f t="shared" si="0"/>
        <v>1044.4358270185503</v>
      </c>
      <c r="O14" s="5">
        <f t="shared" si="0"/>
        <v>482.39294175839996</v>
      </c>
      <c r="P14" s="2">
        <f t="shared" si="0"/>
        <v>646.422589663015</v>
      </c>
      <c r="Q14" s="2">
        <f t="shared" si="0"/>
        <v>827.2707366665687</v>
      </c>
      <c r="R14" s="6">
        <f t="shared" si="0"/>
        <v>1151.1033414977376</v>
      </c>
    </row>
    <row r="15" spans="1:18" ht="12.75">
      <c r="A15" s="7"/>
      <c r="B15" s="8">
        <v>500</v>
      </c>
      <c r="C15" s="5">
        <f t="shared" si="0"/>
        <v>413.75074028238595</v>
      </c>
      <c r="D15" s="2">
        <f t="shared" si="0"/>
        <v>530.0173715517687</v>
      </c>
      <c r="E15" s="2">
        <f t="shared" si="0"/>
        <v>762.0931072951192</v>
      </c>
      <c r="F15" s="6">
        <f t="shared" si="0"/>
        <v>1035.5182847112635</v>
      </c>
      <c r="G15" s="5">
        <f t="shared" si="0"/>
        <v>415.84660409521234</v>
      </c>
      <c r="H15" s="2">
        <f t="shared" si="0"/>
        <v>576.2606441137162</v>
      </c>
      <c r="I15" s="2">
        <f t="shared" si="0"/>
        <v>734.6067711981683</v>
      </c>
      <c r="J15" s="6">
        <f t="shared" si="0"/>
        <v>1031.2092694428286</v>
      </c>
      <c r="K15" s="5">
        <f t="shared" si="0"/>
        <v>542.3051272122902</v>
      </c>
      <c r="L15" s="2">
        <f t="shared" si="0"/>
        <v>732.4694738849865</v>
      </c>
      <c r="M15" s="2">
        <f t="shared" si="0"/>
        <v>936.0223742752526</v>
      </c>
      <c r="N15" s="6">
        <f t="shared" si="0"/>
        <v>1305.5447837731879</v>
      </c>
      <c r="O15" s="5">
        <f t="shared" si="0"/>
        <v>602.991177198</v>
      </c>
      <c r="P15" s="2">
        <f t="shared" si="0"/>
        <v>808.0282370787687</v>
      </c>
      <c r="Q15" s="2">
        <f t="shared" si="0"/>
        <v>1034.0884208332106</v>
      </c>
      <c r="R15" s="6">
        <f t="shared" si="0"/>
        <v>1438.879176872172</v>
      </c>
    </row>
    <row r="16" spans="1:18" ht="12.75">
      <c r="A16" s="7"/>
      <c r="B16" s="8">
        <v>600</v>
      </c>
      <c r="C16" s="5">
        <f t="shared" si="0"/>
        <v>496.50088833886315</v>
      </c>
      <c r="D16" s="2">
        <f t="shared" si="0"/>
        <v>636.0208458621224</v>
      </c>
      <c r="E16" s="2">
        <f t="shared" si="0"/>
        <v>914.5117287541431</v>
      </c>
      <c r="F16" s="6">
        <f t="shared" si="0"/>
        <v>1242.6219416535162</v>
      </c>
      <c r="G16" s="5">
        <f t="shared" si="0"/>
        <v>499.01592491425475</v>
      </c>
      <c r="H16" s="2">
        <f t="shared" si="0"/>
        <v>691.5127729364594</v>
      </c>
      <c r="I16" s="2">
        <f t="shared" si="0"/>
        <v>881.528125437802</v>
      </c>
      <c r="J16" s="6">
        <f t="shared" si="0"/>
        <v>1237.4511233313942</v>
      </c>
      <c r="K16" s="5">
        <f t="shared" si="0"/>
        <v>650.7661526547483</v>
      </c>
      <c r="L16" s="2">
        <f t="shared" si="0"/>
        <v>878.9633686619837</v>
      </c>
      <c r="M16" s="2">
        <f t="shared" si="0"/>
        <v>1123.226849130303</v>
      </c>
      <c r="N16" s="6">
        <f t="shared" si="0"/>
        <v>1566.6537405278254</v>
      </c>
      <c r="O16" s="5">
        <f t="shared" si="0"/>
        <v>723.5894126375999</v>
      </c>
      <c r="P16" s="2">
        <f t="shared" si="0"/>
        <v>969.6338844945225</v>
      </c>
      <c r="Q16" s="2">
        <f t="shared" si="0"/>
        <v>1240.906104999853</v>
      </c>
      <c r="R16" s="6">
        <f t="shared" si="0"/>
        <v>1726.6550122466062</v>
      </c>
    </row>
    <row r="17" spans="1:18" ht="12.75">
      <c r="A17" s="7"/>
      <c r="B17" s="8">
        <v>700</v>
      </c>
      <c r="C17" s="5">
        <f t="shared" si="0"/>
        <v>579.2510363953403</v>
      </c>
      <c r="D17" s="2">
        <f t="shared" si="0"/>
        <v>742.0243201724761</v>
      </c>
      <c r="E17" s="2">
        <f t="shared" si="0"/>
        <v>1066.930350213167</v>
      </c>
      <c r="F17" s="6">
        <f t="shared" si="0"/>
        <v>1449.7255985957688</v>
      </c>
      <c r="G17" s="5">
        <f t="shared" si="0"/>
        <v>582.1852457332973</v>
      </c>
      <c r="H17" s="2">
        <f t="shared" si="0"/>
        <v>806.7649017592026</v>
      </c>
      <c r="I17" s="2">
        <f t="shared" si="0"/>
        <v>1028.4494796774356</v>
      </c>
      <c r="J17" s="6">
        <f t="shared" si="0"/>
        <v>1443.6929772199599</v>
      </c>
      <c r="K17" s="5">
        <f t="shared" si="0"/>
        <v>759.2271780972064</v>
      </c>
      <c r="L17" s="2">
        <f t="shared" si="0"/>
        <v>1025.457263438981</v>
      </c>
      <c r="M17" s="2">
        <f t="shared" si="0"/>
        <v>1310.4313239853534</v>
      </c>
      <c r="N17" s="6">
        <f t="shared" si="0"/>
        <v>1827.762697282463</v>
      </c>
      <c r="O17" s="5">
        <f t="shared" si="0"/>
        <v>844.1876480771999</v>
      </c>
      <c r="P17" s="2">
        <f t="shared" si="0"/>
        <v>1131.2395319102761</v>
      </c>
      <c r="Q17" s="2">
        <f t="shared" si="0"/>
        <v>1447.723789166495</v>
      </c>
      <c r="R17" s="6">
        <f t="shared" si="0"/>
        <v>2014.4308476210408</v>
      </c>
    </row>
    <row r="18" spans="1:18" ht="12.75">
      <c r="A18" s="7"/>
      <c r="B18" s="8">
        <v>800</v>
      </c>
      <c r="C18" s="5">
        <f t="shared" si="0"/>
        <v>662.0011844518175</v>
      </c>
      <c r="D18" s="2">
        <f t="shared" si="0"/>
        <v>848.0277944828299</v>
      </c>
      <c r="E18" s="2">
        <f t="shared" si="0"/>
        <v>1219.3489716721908</v>
      </c>
      <c r="F18" s="6">
        <f t="shared" si="0"/>
        <v>1656.8292555380217</v>
      </c>
      <c r="G18" s="5">
        <f t="shared" si="0"/>
        <v>665.3545665523397</v>
      </c>
      <c r="H18" s="2">
        <f t="shared" si="0"/>
        <v>922.0170305819461</v>
      </c>
      <c r="I18" s="2">
        <f t="shared" si="0"/>
        <v>1175.3708339170694</v>
      </c>
      <c r="J18" s="6">
        <f t="shared" si="0"/>
        <v>1649.934831108526</v>
      </c>
      <c r="K18" s="5">
        <f t="shared" si="0"/>
        <v>867.6882035396645</v>
      </c>
      <c r="L18" s="2">
        <f t="shared" si="0"/>
        <v>1171.9511582159785</v>
      </c>
      <c r="M18" s="2">
        <f t="shared" si="0"/>
        <v>1497.6357988404043</v>
      </c>
      <c r="N18" s="6">
        <f t="shared" si="0"/>
        <v>2088.8716540371006</v>
      </c>
      <c r="O18" s="5">
        <f t="shared" si="0"/>
        <v>964.7858835167999</v>
      </c>
      <c r="P18" s="2">
        <f t="shared" si="0"/>
        <v>1292.84517932603</v>
      </c>
      <c r="Q18" s="2">
        <f t="shared" si="0"/>
        <v>1654.5414733331374</v>
      </c>
      <c r="R18" s="6">
        <f t="shared" si="0"/>
        <v>2302.206682995475</v>
      </c>
    </row>
    <row r="19" spans="1:18" ht="12.75">
      <c r="A19" s="7"/>
      <c r="B19" s="8">
        <v>900</v>
      </c>
      <c r="C19" s="5">
        <f t="shared" si="0"/>
        <v>744.7513325082947</v>
      </c>
      <c r="D19" s="2">
        <f t="shared" si="0"/>
        <v>954.0312687931837</v>
      </c>
      <c r="E19" s="2">
        <f t="shared" si="0"/>
        <v>1371.7675931312147</v>
      </c>
      <c r="F19" s="6">
        <f t="shared" si="0"/>
        <v>1863.9329124802744</v>
      </c>
      <c r="G19" s="5">
        <f t="shared" si="0"/>
        <v>748.5238873713823</v>
      </c>
      <c r="H19" s="2">
        <f t="shared" si="0"/>
        <v>1037.2691594046892</v>
      </c>
      <c r="I19" s="2">
        <f t="shared" si="0"/>
        <v>1322.2921881567029</v>
      </c>
      <c r="J19" s="6">
        <f t="shared" si="0"/>
        <v>1856.1766849970913</v>
      </c>
      <c r="K19" s="5">
        <f t="shared" si="0"/>
        <v>976.1492289821225</v>
      </c>
      <c r="L19" s="2">
        <f t="shared" si="0"/>
        <v>1318.4450529929757</v>
      </c>
      <c r="M19" s="2">
        <f t="shared" si="0"/>
        <v>1684.8402736954547</v>
      </c>
      <c r="N19" s="6">
        <f t="shared" si="0"/>
        <v>2349.9806107917384</v>
      </c>
      <c r="O19" s="5">
        <f t="shared" si="0"/>
        <v>1085.3841189563998</v>
      </c>
      <c r="P19" s="2">
        <f t="shared" si="0"/>
        <v>1454.4508267417837</v>
      </c>
      <c r="Q19" s="2">
        <f t="shared" si="0"/>
        <v>1861.3591574997793</v>
      </c>
      <c r="R19" s="6">
        <f t="shared" si="0"/>
        <v>2589.98251836991</v>
      </c>
    </row>
    <row r="20" spans="1:18" ht="12.75">
      <c r="A20" s="7"/>
      <c r="B20" s="8">
        <v>1000</v>
      </c>
      <c r="C20" s="5">
        <f t="shared" si="0"/>
        <v>827.5014805647719</v>
      </c>
      <c r="D20" s="2">
        <f t="shared" si="0"/>
        <v>1060.0347431035375</v>
      </c>
      <c r="E20" s="2">
        <f t="shared" si="0"/>
        <v>1524.1862145902385</v>
      </c>
      <c r="F20" s="6">
        <f t="shared" si="0"/>
        <v>2071.036569422527</v>
      </c>
      <c r="G20" s="5">
        <f t="shared" si="0"/>
        <v>831.6932081904247</v>
      </c>
      <c r="H20" s="2">
        <f t="shared" si="0"/>
        <v>1152.5212882274325</v>
      </c>
      <c r="I20" s="2">
        <f t="shared" si="0"/>
        <v>1469.2135423963366</v>
      </c>
      <c r="J20" s="6">
        <f t="shared" si="0"/>
        <v>2062.418538885657</v>
      </c>
      <c r="K20" s="5">
        <f t="shared" si="0"/>
        <v>1084.6102544245805</v>
      </c>
      <c r="L20" s="2">
        <f t="shared" si="0"/>
        <v>1464.938947769973</v>
      </c>
      <c r="M20" s="2">
        <f t="shared" si="0"/>
        <v>1872.0447485505051</v>
      </c>
      <c r="N20" s="6">
        <f t="shared" si="0"/>
        <v>2611.0895675463757</v>
      </c>
      <c r="O20" s="5">
        <f t="shared" si="0"/>
        <v>1205.982354396</v>
      </c>
      <c r="P20" s="2">
        <f t="shared" si="0"/>
        <v>1616.0564741575374</v>
      </c>
      <c r="Q20" s="2">
        <f t="shared" si="0"/>
        <v>2068.1768416664213</v>
      </c>
      <c r="R20" s="6">
        <f t="shared" si="0"/>
        <v>2877.758353744344</v>
      </c>
    </row>
    <row r="21" spans="1:18" ht="12.75">
      <c r="A21" s="7"/>
      <c r="B21" s="8">
        <v>1100</v>
      </c>
      <c r="C21" s="5">
        <f t="shared" si="0"/>
        <v>910.2516286212491</v>
      </c>
      <c r="D21" s="2">
        <f t="shared" si="0"/>
        <v>1166.0382174138913</v>
      </c>
      <c r="E21" s="2">
        <f t="shared" si="0"/>
        <v>1676.6048360492623</v>
      </c>
      <c r="F21" s="6">
        <f t="shared" si="0"/>
        <v>2278.14022636478</v>
      </c>
      <c r="G21" s="5">
        <f t="shared" si="0"/>
        <v>914.8625290094673</v>
      </c>
      <c r="H21" s="2">
        <f t="shared" si="0"/>
        <v>1267.7734170501758</v>
      </c>
      <c r="I21" s="2">
        <f t="shared" si="0"/>
        <v>1616.1348966359706</v>
      </c>
      <c r="J21" s="6">
        <f t="shared" si="0"/>
        <v>2268.660392774223</v>
      </c>
      <c r="K21" s="5">
        <f t="shared" si="0"/>
        <v>1193.0712798670386</v>
      </c>
      <c r="L21" s="2">
        <f t="shared" si="0"/>
        <v>1611.4328425469705</v>
      </c>
      <c r="M21" s="2">
        <f t="shared" si="0"/>
        <v>2059.2492234055558</v>
      </c>
      <c r="N21" s="6">
        <f t="shared" si="0"/>
        <v>2872.1985243010135</v>
      </c>
      <c r="O21" s="5">
        <f t="shared" si="0"/>
        <v>1326.5805898356</v>
      </c>
      <c r="P21" s="2">
        <f t="shared" si="0"/>
        <v>1777.6621215732912</v>
      </c>
      <c r="Q21" s="2">
        <f t="shared" si="0"/>
        <v>2274.9945258330636</v>
      </c>
      <c r="R21" s="6">
        <f t="shared" si="0"/>
        <v>3165.5341891187786</v>
      </c>
    </row>
    <row r="22" spans="1:18" ht="12.75">
      <c r="A22" s="7"/>
      <c r="B22" s="8">
        <v>1200</v>
      </c>
      <c r="C22" s="5">
        <f t="shared" si="0"/>
        <v>993.0017766777263</v>
      </c>
      <c r="D22" s="2">
        <f t="shared" si="0"/>
        <v>1272.0416917242449</v>
      </c>
      <c r="E22" s="2">
        <f t="shared" si="0"/>
        <v>1829.0234575082861</v>
      </c>
      <c r="F22" s="6">
        <f t="shared" si="0"/>
        <v>2485.2438833070323</v>
      </c>
      <c r="G22" s="5">
        <f t="shared" si="0"/>
        <v>998.0318498285095</v>
      </c>
      <c r="H22" s="2">
        <f t="shared" si="0"/>
        <v>1383.0255458729189</v>
      </c>
      <c r="I22" s="2">
        <f t="shared" si="0"/>
        <v>1763.056250875604</v>
      </c>
      <c r="J22" s="6">
        <f t="shared" si="0"/>
        <v>2474.9022466627885</v>
      </c>
      <c r="K22" s="5">
        <f t="shared" si="0"/>
        <v>1301.5323053094967</v>
      </c>
      <c r="L22" s="2">
        <f t="shared" si="0"/>
        <v>1757.9267373239675</v>
      </c>
      <c r="M22" s="2">
        <f t="shared" si="0"/>
        <v>2246.453698260606</v>
      </c>
      <c r="N22" s="6">
        <f t="shared" si="0"/>
        <v>3133.307481055651</v>
      </c>
      <c r="O22" s="5">
        <f t="shared" si="0"/>
        <v>1447.1788252751999</v>
      </c>
      <c r="P22" s="2">
        <f t="shared" si="0"/>
        <v>1939.267768989045</v>
      </c>
      <c r="Q22" s="2">
        <f t="shared" si="0"/>
        <v>2481.812209999706</v>
      </c>
      <c r="R22" s="6">
        <f t="shared" si="0"/>
        <v>3453.3100244932125</v>
      </c>
    </row>
    <row r="23" spans="1:18" ht="12.75">
      <c r="A23" s="7"/>
      <c r="B23" s="8">
        <v>1400</v>
      </c>
      <c r="C23" s="5">
        <f t="shared" si="0"/>
        <v>1158.5020727906806</v>
      </c>
      <c r="D23" s="2">
        <f t="shared" si="0"/>
        <v>1484.0486403449522</v>
      </c>
      <c r="E23" s="2">
        <f t="shared" si="0"/>
        <v>2133.860700426334</v>
      </c>
      <c r="F23" s="6">
        <f t="shared" si="0"/>
        <v>2899.4511971915376</v>
      </c>
      <c r="G23" s="5">
        <f t="shared" si="0"/>
        <v>1164.3704914665946</v>
      </c>
      <c r="H23" s="2">
        <f t="shared" si="0"/>
        <v>1613.5298035184053</v>
      </c>
      <c r="I23" s="2">
        <f t="shared" si="0"/>
        <v>2056.8989593548713</v>
      </c>
      <c r="J23" s="6">
        <f t="shared" si="0"/>
        <v>2887.3859544399197</v>
      </c>
      <c r="K23" s="5">
        <f t="shared" si="0"/>
        <v>1518.4543561944129</v>
      </c>
      <c r="L23" s="2">
        <f t="shared" si="0"/>
        <v>2050.914526877962</v>
      </c>
      <c r="M23" s="2">
        <f t="shared" si="0"/>
        <v>2620.862647970707</v>
      </c>
      <c r="N23" s="6">
        <f t="shared" si="0"/>
        <v>3655.525394564926</v>
      </c>
      <c r="O23" s="5">
        <f t="shared" si="0"/>
        <v>1688.3752961543998</v>
      </c>
      <c r="P23" s="2">
        <f t="shared" si="0"/>
        <v>2262.4790638205523</v>
      </c>
      <c r="Q23" s="2">
        <f t="shared" si="0"/>
        <v>2895.44757833299</v>
      </c>
      <c r="R23" s="6">
        <f t="shared" si="0"/>
        <v>4028.8616952420816</v>
      </c>
    </row>
    <row r="24" spans="1:18" ht="12.75">
      <c r="A24" s="7"/>
      <c r="B24" s="8">
        <v>1600</v>
      </c>
      <c r="C24" s="5">
        <f aca="true" t="shared" si="1" ref="C24:R29">$B24/1000*C$11*($F$4/49.83289)^C$12</f>
        <v>1324.002368903635</v>
      </c>
      <c r="D24" s="2">
        <f t="shared" si="1"/>
        <v>1696.0555889656598</v>
      </c>
      <c r="E24" s="2">
        <f t="shared" si="1"/>
        <v>2438.6979433443817</v>
      </c>
      <c r="F24" s="6">
        <f t="shared" si="1"/>
        <v>3313.6585110760434</v>
      </c>
      <c r="G24" s="5">
        <f t="shared" si="1"/>
        <v>1330.7091331046795</v>
      </c>
      <c r="H24" s="2">
        <f t="shared" si="1"/>
        <v>1844.0340611638921</v>
      </c>
      <c r="I24" s="2">
        <f t="shared" si="1"/>
        <v>2350.7416678341388</v>
      </c>
      <c r="J24" s="6">
        <f t="shared" si="1"/>
        <v>3299.869662217052</v>
      </c>
      <c r="K24" s="5">
        <f t="shared" si="1"/>
        <v>1735.376407079329</v>
      </c>
      <c r="L24" s="2">
        <f t="shared" si="1"/>
        <v>2343.902316431957</v>
      </c>
      <c r="M24" s="2">
        <f t="shared" si="1"/>
        <v>2995.2715976808086</v>
      </c>
      <c r="N24" s="6">
        <f t="shared" si="1"/>
        <v>4177.743308074201</v>
      </c>
      <c r="O24" s="5">
        <f t="shared" si="1"/>
        <v>1929.5717670335998</v>
      </c>
      <c r="P24" s="2">
        <f t="shared" si="1"/>
        <v>2585.69035865206</v>
      </c>
      <c r="Q24" s="2">
        <f t="shared" si="1"/>
        <v>3309.082946666275</v>
      </c>
      <c r="R24" s="6">
        <f t="shared" si="1"/>
        <v>4604.41336599095</v>
      </c>
    </row>
    <row r="25" spans="1:18" ht="12.75">
      <c r="A25" s="7"/>
      <c r="B25" s="8">
        <v>1800</v>
      </c>
      <c r="C25" s="5">
        <f t="shared" si="1"/>
        <v>1489.5026650165894</v>
      </c>
      <c r="D25" s="2">
        <f t="shared" si="1"/>
        <v>1908.0625375863674</v>
      </c>
      <c r="E25" s="2">
        <f t="shared" si="1"/>
        <v>2743.5351862624293</v>
      </c>
      <c r="F25" s="6">
        <f t="shared" si="1"/>
        <v>3727.8658249605487</v>
      </c>
      <c r="G25" s="5">
        <f t="shared" si="1"/>
        <v>1497.0477747427647</v>
      </c>
      <c r="H25" s="2">
        <f t="shared" si="1"/>
        <v>2074.5383188093783</v>
      </c>
      <c r="I25" s="2">
        <f t="shared" si="1"/>
        <v>2644.5843763134058</v>
      </c>
      <c r="J25" s="6">
        <f t="shared" si="1"/>
        <v>3712.3533699941827</v>
      </c>
      <c r="K25" s="5">
        <f t="shared" si="1"/>
        <v>1952.298457964245</v>
      </c>
      <c r="L25" s="2">
        <f t="shared" si="1"/>
        <v>2636.8901059859513</v>
      </c>
      <c r="M25" s="2">
        <f t="shared" si="1"/>
        <v>3369.6805473909094</v>
      </c>
      <c r="N25" s="6">
        <f t="shared" si="1"/>
        <v>4699.961221583477</v>
      </c>
      <c r="O25" s="5">
        <f t="shared" si="1"/>
        <v>2170.7682379127996</v>
      </c>
      <c r="P25" s="2">
        <f t="shared" si="1"/>
        <v>2908.9016534835673</v>
      </c>
      <c r="Q25" s="2">
        <f t="shared" si="1"/>
        <v>3722.7183149995585</v>
      </c>
      <c r="R25" s="6">
        <f t="shared" si="1"/>
        <v>5179.96503673982</v>
      </c>
    </row>
    <row r="26" spans="1:18" ht="12.75">
      <c r="A26" s="7"/>
      <c r="B26" s="8">
        <v>2000</v>
      </c>
      <c r="C26" s="5">
        <f t="shared" si="1"/>
        <v>1655.0029611295438</v>
      </c>
      <c r="D26" s="2">
        <f t="shared" si="1"/>
        <v>2120.069486207075</v>
      </c>
      <c r="E26" s="2">
        <f t="shared" si="1"/>
        <v>3048.372429180477</v>
      </c>
      <c r="F26" s="6">
        <f t="shared" si="1"/>
        <v>4142.073138845054</v>
      </c>
      <c r="G26" s="5">
        <f t="shared" si="1"/>
        <v>1663.3864163808494</v>
      </c>
      <c r="H26" s="2">
        <f t="shared" si="1"/>
        <v>2305.042576454865</v>
      </c>
      <c r="I26" s="2">
        <f t="shared" si="1"/>
        <v>2938.427084792673</v>
      </c>
      <c r="J26" s="6">
        <f t="shared" si="1"/>
        <v>4124.837077771314</v>
      </c>
      <c r="K26" s="5">
        <f t="shared" si="1"/>
        <v>2169.220508849161</v>
      </c>
      <c r="L26" s="2">
        <f t="shared" si="1"/>
        <v>2929.877895539946</v>
      </c>
      <c r="M26" s="2">
        <f t="shared" si="1"/>
        <v>3744.0894971010102</v>
      </c>
      <c r="N26" s="6">
        <f t="shared" si="1"/>
        <v>5222.1791350927515</v>
      </c>
      <c r="O26" s="5">
        <f t="shared" si="1"/>
        <v>2411.964708792</v>
      </c>
      <c r="P26" s="2">
        <f t="shared" si="1"/>
        <v>3232.112948315075</v>
      </c>
      <c r="Q26" s="2">
        <f t="shared" si="1"/>
        <v>4136.353683332843</v>
      </c>
      <c r="R26" s="6">
        <f t="shared" si="1"/>
        <v>5755.516707488688</v>
      </c>
    </row>
    <row r="27" spans="1:18" ht="12.75">
      <c r="A27" s="7"/>
      <c r="B27" s="8">
        <v>2300</v>
      </c>
      <c r="C27" s="5">
        <f t="shared" si="1"/>
        <v>1903.2534052989754</v>
      </c>
      <c r="D27" s="2">
        <f t="shared" si="1"/>
        <v>2438.0799091381355</v>
      </c>
      <c r="E27" s="2">
        <f t="shared" si="1"/>
        <v>3505.6282935575487</v>
      </c>
      <c r="F27" s="6">
        <f t="shared" si="1"/>
        <v>4763.3841096718115</v>
      </c>
      <c r="G27" s="5">
        <f t="shared" si="1"/>
        <v>1912.8943788379768</v>
      </c>
      <c r="H27" s="2">
        <f t="shared" si="1"/>
        <v>2650.7989629230947</v>
      </c>
      <c r="I27" s="2">
        <f t="shared" si="1"/>
        <v>3379.191147511574</v>
      </c>
      <c r="J27" s="6">
        <f t="shared" si="1"/>
        <v>4743.562639437011</v>
      </c>
      <c r="K27" s="5">
        <f t="shared" si="1"/>
        <v>2494.603585176535</v>
      </c>
      <c r="L27" s="2">
        <f t="shared" si="1"/>
        <v>3369.3595798709375</v>
      </c>
      <c r="M27" s="2">
        <f t="shared" si="1"/>
        <v>4305.702921666161</v>
      </c>
      <c r="N27" s="6">
        <f t="shared" si="1"/>
        <v>6005.506005356664</v>
      </c>
      <c r="O27" s="5">
        <f t="shared" si="1"/>
        <v>2773.759415110799</v>
      </c>
      <c r="P27" s="2">
        <f t="shared" si="1"/>
        <v>3716.9298905623364</v>
      </c>
      <c r="Q27" s="2">
        <f t="shared" si="1"/>
        <v>4756.806735832769</v>
      </c>
      <c r="R27" s="6">
        <f t="shared" si="1"/>
        <v>6618.844213611991</v>
      </c>
    </row>
    <row r="28" spans="1:18" ht="12.75">
      <c r="A28" s="7"/>
      <c r="B28" s="8">
        <v>2600</v>
      </c>
      <c r="C28" s="5">
        <f t="shared" si="1"/>
        <v>2151.5038494684068</v>
      </c>
      <c r="D28" s="2">
        <f t="shared" si="1"/>
        <v>2756.0903320691973</v>
      </c>
      <c r="E28" s="2">
        <f t="shared" si="1"/>
        <v>3962.88415793462</v>
      </c>
      <c r="F28" s="6">
        <f t="shared" si="1"/>
        <v>5384.69508049857</v>
      </c>
      <c r="G28" s="5">
        <f t="shared" si="1"/>
        <v>2162.4023412951046</v>
      </c>
      <c r="H28" s="2">
        <f t="shared" si="1"/>
        <v>2996.555349391325</v>
      </c>
      <c r="I28" s="2">
        <f t="shared" si="1"/>
        <v>3819.955210230475</v>
      </c>
      <c r="J28" s="6">
        <f t="shared" si="1"/>
        <v>5362.288201102709</v>
      </c>
      <c r="K28" s="5">
        <f t="shared" si="1"/>
        <v>2819.9866615039095</v>
      </c>
      <c r="L28" s="2">
        <f t="shared" si="1"/>
        <v>3808.8412642019302</v>
      </c>
      <c r="M28" s="2">
        <f t="shared" si="1"/>
        <v>4867.316346231313</v>
      </c>
      <c r="N28" s="6">
        <f t="shared" si="1"/>
        <v>6788.832875620577</v>
      </c>
      <c r="O28" s="5">
        <f t="shared" si="1"/>
        <v>3135.5541214295995</v>
      </c>
      <c r="P28" s="2">
        <f t="shared" si="1"/>
        <v>4201.746832809597</v>
      </c>
      <c r="Q28" s="2">
        <f t="shared" si="1"/>
        <v>5377.259788332696</v>
      </c>
      <c r="R28" s="6">
        <f t="shared" si="1"/>
        <v>7482.1717197352955</v>
      </c>
    </row>
    <row r="29" spans="1:18" ht="13.5" thickBot="1">
      <c r="A29" s="7"/>
      <c r="B29" s="8">
        <v>3000</v>
      </c>
      <c r="C29" s="5">
        <f t="shared" si="1"/>
        <v>2482.5044416943156</v>
      </c>
      <c r="D29" s="2">
        <f t="shared" si="1"/>
        <v>3180.104229310612</v>
      </c>
      <c r="E29" s="2">
        <f t="shared" si="1"/>
        <v>4572.558643770715</v>
      </c>
      <c r="F29" s="6">
        <f t="shared" si="1"/>
        <v>6213.1097082675815</v>
      </c>
      <c r="G29" s="5">
        <f t="shared" si="1"/>
        <v>2495.079624571274</v>
      </c>
      <c r="H29" s="2">
        <f t="shared" si="1"/>
        <v>3457.5638646822977</v>
      </c>
      <c r="I29" s="2">
        <f t="shared" si="1"/>
        <v>4407.64062718901</v>
      </c>
      <c r="J29" s="6">
        <f t="shared" si="1"/>
        <v>6187.255616656971</v>
      </c>
      <c r="K29" s="5">
        <f t="shared" si="1"/>
        <v>3253.8307632737415</v>
      </c>
      <c r="L29" s="2">
        <f t="shared" si="1"/>
        <v>4394.816843309919</v>
      </c>
      <c r="M29" s="2">
        <f t="shared" si="1"/>
        <v>5616.134245651515</v>
      </c>
      <c r="N29" s="6">
        <f t="shared" si="1"/>
        <v>7833.268702639127</v>
      </c>
      <c r="O29" s="5">
        <f t="shared" si="1"/>
        <v>3617.9470631879994</v>
      </c>
      <c r="P29" s="2">
        <f t="shared" si="1"/>
        <v>4848.1694224726125</v>
      </c>
      <c r="Q29" s="2">
        <f t="shared" si="1"/>
        <v>6204.530524999264</v>
      </c>
      <c r="R29" s="6">
        <f t="shared" si="1"/>
        <v>8633.275061233031</v>
      </c>
    </row>
    <row r="30" spans="1:18" ht="13.5" thickBot="1">
      <c r="A30" s="11" t="s">
        <v>1</v>
      </c>
      <c r="B30" s="12"/>
      <c r="C30" s="13" t="s">
        <v>0</v>
      </c>
      <c r="D30" s="14" t="s">
        <v>0</v>
      </c>
      <c r="E30" s="14" t="s">
        <v>0</v>
      </c>
      <c r="F30" s="15" t="s">
        <v>0</v>
      </c>
      <c r="G30" s="13">
        <v>811</v>
      </c>
      <c r="H30" s="14">
        <v>812</v>
      </c>
      <c r="I30" s="14">
        <v>813</v>
      </c>
      <c r="J30" s="15">
        <v>814</v>
      </c>
      <c r="K30" s="13">
        <v>811</v>
      </c>
      <c r="L30" s="14">
        <v>812</v>
      </c>
      <c r="M30" s="14">
        <v>813</v>
      </c>
      <c r="N30" s="15">
        <v>814</v>
      </c>
      <c r="O30" s="13">
        <v>811</v>
      </c>
      <c r="P30" s="14">
        <v>812</v>
      </c>
      <c r="Q30" s="14">
        <v>813</v>
      </c>
      <c r="R30" s="15">
        <v>814</v>
      </c>
    </row>
    <row r="31" ht="13.5" thickBot="1"/>
    <row r="32" spans="1:18" ht="12.75">
      <c r="A32" s="18" t="s">
        <v>2</v>
      </c>
      <c r="B32" s="19"/>
      <c r="C32" s="20">
        <v>11</v>
      </c>
      <c r="D32" s="21">
        <v>21</v>
      </c>
      <c r="E32" s="21">
        <v>22</v>
      </c>
      <c r="F32" s="22">
        <v>33</v>
      </c>
      <c r="G32" s="20">
        <v>11</v>
      </c>
      <c r="H32" s="21">
        <v>21</v>
      </c>
      <c r="I32" s="21">
        <v>22</v>
      </c>
      <c r="J32" s="22">
        <v>33</v>
      </c>
      <c r="K32" s="20">
        <v>11</v>
      </c>
      <c r="L32" s="21">
        <v>21</v>
      </c>
      <c r="M32" s="21">
        <v>22</v>
      </c>
      <c r="N32" s="22">
        <v>33</v>
      </c>
      <c r="P32" s="10"/>
      <c r="Q32" s="10"/>
      <c r="R32" s="10"/>
    </row>
    <row r="33" spans="1:14" ht="12.75">
      <c r="A33" s="23" t="s">
        <v>3</v>
      </c>
      <c r="B33" s="24"/>
      <c r="C33" s="25">
        <v>500</v>
      </c>
      <c r="D33" s="26">
        <v>500</v>
      </c>
      <c r="E33" s="26">
        <v>500</v>
      </c>
      <c r="F33" s="27">
        <v>500</v>
      </c>
      <c r="G33" s="25">
        <v>600</v>
      </c>
      <c r="H33" s="26">
        <v>600</v>
      </c>
      <c r="I33" s="26">
        <v>600</v>
      </c>
      <c r="J33" s="27">
        <v>600</v>
      </c>
      <c r="K33" s="25">
        <v>900</v>
      </c>
      <c r="L33" s="26">
        <v>900</v>
      </c>
      <c r="M33" s="26">
        <v>900</v>
      </c>
      <c r="N33" s="27">
        <v>900</v>
      </c>
    </row>
    <row r="34" spans="1:14" ht="12.75">
      <c r="A34" s="28" t="s">
        <v>4</v>
      </c>
      <c r="B34" s="29"/>
      <c r="C34" s="30">
        <v>868</v>
      </c>
      <c r="D34" s="31">
        <v>1156</v>
      </c>
      <c r="E34" s="31">
        <v>1470</v>
      </c>
      <c r="F34" s="32">
        <v>2035</v>
      </c>
      <c r="G34" s="30">
        <v>1018</v>
      </c>
      <c r="H34" s="31">
        <v>1340</v>
      </c>
      <c r="I34" s="31">
        <v>1709</v>
      </c>
      <c r="J34" s="32">
        <v>2356</v>
      </c>
      <c r="K34" s="30">
        <v>1427</v>
      </c>
      <c r="L34" s="31">
        <v>1861</v>
      </c>
      <c r="M34" s="31">
        <v>2388</v>
      </c>
      <c r="N34" s="32">
        <v>3260</v>
      </c>
    </row>
    <row r="35" spans="1:14" ht="12.75">
      <c r="A35" s="33" t="s">
        <v>5</v>
      </c>
      <c r="B35" s="29"/>
      <c r="C35" s="34">
        <v>1.307</v>
      </c>
      <c r="D35" s="35">
        <v>1.3076</v>
      </c>
      <c r="E35" s="35">
        <v>1.327</v>
      </c>
      <c r="F35" s="36">
        <v>1.3371</v>
      </c>
      <c r="G35" s="34">
        <v>1.3115</v>
      </c>
      <c r="H35" s="35">
        <v>1.3213</v>
      </c>
      <c r="I35" s="35">
        <v>1.3358</v>
      </c>
      <c r="J35" s="36">
        <v>1.3486</v>
      </c>
      <c r="K35" s="34">
        <v>1.317</v>
      </c>
      <c r="L35" s="35">
        <v>1.339</v>
      </c>
      <c r="M35" s="35">
        <v>1.3561</v>
      </c>
      <c r="N35" s="36">
        <v>1.36</v>
      </c>
    </row>
    <row r="36" spans="1:14" ht="13.5" thickBot="1">
      <c r="A36" s="37" t="s">
        <v>6</v>
      </c>
      <c r="B36" s="38"/>
      <c r="C36" s="39"/>
      <c r="D36" s="40"/>
      <c r="E36" s="40"/>
      <c r="F36" s="41"/>
      <c r="G36" s="39"/>
      <c r="H36" s="40"/>
      <c r="I36" s="40"/>
      <c r="J36" s="41"/>
      <c r="K36" s="39"/>
      <c r="L36" s="40"/>
      <c r="M36" s="40"/>
      <c r="N36" s="41"/>
    </row>
    <row r="37" spans="1:14" ht="12.75">
      <c r="A37" s="7"/>
      <c r="B37" s="8">
        <v>400</v>
      </c>
      <c r="C37" s="5">
        <f aca="true" t="shared" si="2" ref="C37:N37">$B14/1000*C$34*($F$4/49.83289)^C$35</f>
        <v>530.3997799904265</v>
      </c>
      <c r="D37" s="2">
        <f t="shared" si="2"/>
        <v>706.5223800235556</v>
      </c>
      <c r="E37" s="2">
        <f t="shared" si="2"/>
        <v>904.1009269330054</v>
      </c>
      <c r="F37" s="6">
        <f t="shared" si="2"/>
        <v>1255.700473477296</v>
      </c>
      <c r="G37" s="5">
        <f t="shared" si="2"/>
        <v>622.9669133130101</v>
      </c>
      <c r="H37" s="2">
        <f t="shared" si="2"/>
        <v>822.6248540637956</v>
      </c>
      <c r="I37" s="2">
        <f t="shared" si="2"/>
        <v>1054.0972228688256</v>
      </c>
      <c r="J37" s="6">
        <f t="shared" si="2"/>
        <v>1459.2043415270475</v>
      </c>
      <c r="K37" s="5">
        <f t="shared" si="2"/>
        <v>874.813684596998</v>
      </c>
      <c r="L37" s="2">
        <f t="shared" si="2"/>
        <v>1149.0410245207293</v>
      </c>
      <c r="M37" s="2">
        <f t="shared" si="2"/>
        <v>1482.6243827330518</v>
      </c>
      <c r="N37" s="6">
        <f t="shared" si="2"/>
        <v>2026.578961494539</v>
      </c>
    </row>
    <row r="38" spans="1:16" ht="12.75">
      <c r="A38" s="7"/>
      <c r="B38" s="8">
        <v>500</v>
      </c>
      <c r="C38" s="5">
        <f aca="true" t="shared" si="3" ref="C38:N38">$B15/1000*C$34*($F$4/49.83289)^C$35</f>
        <v>662.9997249880331</v>
      </c>
      <c r="D38" s="2">
        <f t="shared" si="3"/>
        <v>883.1529750294444</v>
      </c>
      <c r="E38" s="2">
        <f t="shared" si="3"/>
        <v>1130.1261586662567</v>
      </c>
      <c r="F38" s="6">
        <f t="shared" si="3"/>
        <v>1569.62559184662</v>
      </c>
      <c r="G38" s="5">
        <f t="shared" si="3"/>
        <v>778.7086416412625</v>
      </c>
      <c r="H38" s="2">
        <f t="shared" si="3"/>
        <v>1028.2810675797446</v>
      </c>
      <c r="I38" s="2">
        <f t="shared" si="3"/>
        <v>1317.621528586032</v>
      </c>
      <c r="J38" s="6">
        <f t="shared" si="3"/>
        <v>1824.0054269088093</v>
      </c>
      <c r="K38" s="5">
        <f t="shared" si="3"/>
        <v>1093.5171057462474</v>
      </c>
      <c r="L38" s="2">
        <f t="shared" si="3"/>
        <v>1436.3012806509112</v>
      </c>
      <c r="M38" s="2">
        <f t="shared" si="3"/>
        <v>1853.2804784163147</v>
      </c>
      <c r="N38" s="6">
        <f t="shared" si="3"/>
        <v>2533.223701868174</v>
      </c>
      <c r="P38" s="3"/>
    </row>
    <row r="39" spans="1:19" ht="12.75">
      <c r="A39" s="7"/>
      <c r="B39" s="8">
        <v>600</v>
      </c>
      <c r="C39" s="5">
        <f aca="true" t="shared" si="4" ref="C39:N39">$B16/1000*C$34*($F$4/49.83289)^C$35</f>
        <v>795.5996699856396</v>
      </c>
      <c r="D39" s="2">
        <f t="shared" si="4"/>
        <v>1059.7835700353332</v>
      </c>
      <c r="E39" s="2">
        <f t="shared" si="4"/>
        <v>1356.151390399508</v>
      </c>
      <c r="F39" s="6">
        <f t="shared" si="4"/>
        <v>1883.550710215944</v>
      </c>
      <c r="G39" s="5">
        <f t="shared" si="4"/>
        <v>934.450369969515</v>
      </c>
      <c r="H39" s="2">
        <f t="shared" si="4"/>
        <v>1233.9372810956934</v>
      </c>
      <c r="I39" s="2">
        <f t="shared" si="4"/>
        <v>1581.1458343032382</v>
      </c>
      <c r="J39" s="6">
        <f t="shared" si="4"/>
        <v>2188.806512290571</v>
      </c>
      <c r="K39" s="5">
        <f t="shared" si="4"/>
        <v>1312.2205268954967</v>
      </c>
      <c r="L39" s="2">
        <f t="shared" si="4"/>
        <v>1723.5615367810933</v>
      </c>
      <c r="M39" s="2">
        <f t="shared" si="4"/>
        <v>2223.9365740995777</v>
      </c>
      <c r="N39" s="6">
        <f t="shared" si="4"/>
        <v>3039.8684422418087</v>
      </c>
      <c r="Q39" s="4"/>
      <c r="R39" s="4"/>
      <c r="S39" s="4"/>
    </row>
    <row r="40" spans="1:19" ht="12.75">
      <c r="A40" s="7"/>
      <c r="B40" s="8">
        <v>700</v>
      </c>
      <c r="C40" s="5">
        <f aca="true" t="shared" si="5" ref="C40:N40">$B17/1000*C$34*($F$4/49.83289)^C$35</f>
        <v>928.1996149832462</v>
      </c>
      <c r="D40" s="2">
        <f t="shared" si="5"/>
        <v>1236.414165041222</v>
      </c>
      <c r="E40" s="2">
        <f t="shared" si="5"/>
        <v>1582.1766221327596</v>
      </c>
      <c r="F40" s="6">
        <f t="shared" si="5"/>
        <v>2197.475828585268</v>
      </c>
      <c r="G40" s="5">
        <f t="shared" si="5"/>
        <v>1090.1920982977674</v>
      </c>
      <c r="H40" s="2">
        <f t="shared" si="5"/>
        <v>1439.5934946116422</v>
      </c>
      <c r="I40" s="2">
        <f t="shared" si="5"/>
        <v>1844.6701400204447</v>
      </c>
      <c r="J40" s="6">
        <f t="shared" si="5"/>
        <v>2553.6075976723328</v>
      </c>
      <c r="K40" s="5">
        <f t="shared" si="5"/>
        <v>1530.923948044746</v>
      </c>
      <c r="L40" s="2">
        <f t="shared" si="5"/>
        <v>2010.8217929112755</v>
      </c>
      <c r="M40" s="2">
        <f t="shared" si="5"/>
        <v>2594.5926697828404</v>
      </c>
      <c r="N40" s="6">
        <f t="shared" si="5"/>
        <v>3546.5131826154434</v>
      </c>
      <c r="Q40" s="10"/>
      <c r="R40" s="10"/>
      <c r="S40" s="10"/>
    </row>
    <row r="41" spans="1:19" ht="12.75">
      <c r="A41" s="7"/>
      <c r="B41" s="8">
        <v>800</v>
      </c>
      <c r="C41" s="5">
        <f aca="true" t="shared" si="6" ref="C41:N41">$B18/1000*C$34*($F$4/49.83289)^C$35</f>
        <v>1060.799559980853</v>
      </c>
      <c r="D41" s="2">
        <f t="shared" si="6"/>
        <v>1413.0447600471111</v>
      </c>
      <c r="E41" s="2">
        <f t="shared" si="6"/>
        <v>1808.2018538660109</v>
      </c>
      <c r="F41" s="6">
        <f t="shared" si="6"/>
        <v>2511.400946954592</v>
      </c>
      <c r="G41" s="5">
        <f t="shared" si="6"/>
        <v>1245.9338266260202</v>
      </c>
      <c r="H41" s="2">
        <f t="shared" si="6"/>
        <v>1645.2497081275912</v>
      </c>
      <c r="I41" s="2">
        <f t="shared" si="6"/>
        <v>2108.194445737651</v>
      </c>
      <c r="J41" s="6">
        <f t="shared" si="6"/>
        <v>2918.408683054095</v>
      </c>
      <c r="K41" s="5">
        <f t="shared" si="6"/>
        <v>1749.627369193996</v>
      </c>
      <c r="L41" s="2">
        <f t="shared" si="6"/>
        <v>2298.0820490414585</v>
      </c>
      <c r="M41" s="2">
        <f t="shared" si="6"/>
        <v>2965.2487654661036</v>
      </c>
      <c r="N41" s="6">
        <f t="shared" si="6"/>
        <v>4053.157922989078</v>
      </c>
      <c r="Q41" s="3"/>
      <c r="R41" s="3"/>
      <c r="S41" s="3"/>
    </row>
    <row r="42" spans="1:19" ht="12.75">
      <c r="A42" s="7"/>
      <c r="B42" s="8">
        <v>900</v>
      </c>
      <c r="C42" s="5">
        <f aca="true" t="shared" si="7" ref="C42:N42">$B19/1000*C$34*($F$4/49.83289)^C$35</f>
        <v>1193.3995049784596</v>
      </c>
      <c r="D42" s="2">
        <f t="shared" si="7"/>
        <v>1589.675355053</v>
      </c>
      <c r="E42" s="2">
        <f t="shared" si="7"/>
        <v>2034.2270855992622</v>
      </c>
      <c r="F42" s="6">
        <f t="shared" si="7"/>
        <v>2825.326065323916</v>
      </c>
      <c r="G42" s="5">
        <f t="shared" si="7"/>
        <v>1401.6755549542727</v>
      </c>
      <c r="H42" s="2">
        <f t="shared" si="7"/>
        <v>1850.9059216435403</v>
      </c>
      <c r="I42" s="2">
        <f t="shared" si="7"/>
        <v>2371.7187514548577</v>
      </c>
      <c r="J42" s="6">
        <f t="shared" si="7"/>
        <v>3283.209768435857</v>
      </c>
      <c r="K42" s="5">
        <f t="shared" si="7"/>
        <v>1968.330790343245</v>
      </c>
      <c r="L42" s="2">
        <f t="shared" si="7"/>
        <v>2585.3423051716404</v>
      </c>
      <c r="M42" s="2">
        <f t="shared" si="7"/>
        <v>3335.9048611493668</v>
      </c>
      <c r="N42" s="6">
        <f t="shared" si="7"/>
        <v>4559.802663362713</v>
      </c>
      <c r="Q42" s="4"/>
      <c r="R42" s="4"/>
      <c r="S42" s="4"/>
    </row>
    <row r="43" spans="1:14" ht="12.75">
      <c r="A43" s="7"/>
      <c r="B43" s="8">
        <v>1000</v>
      </c>
      <c r="C43" s="5">
        <f aca="true" t="shared" si="8" ref="C43:N43">$B20/1000*C$34*($F$4/49.83289)^C$35</f>
        <v>1325.9994499760662</v>
      </c>
      <c r="D43" s="2">
        <f t="shared" si="8"/>
        <v>1766.3059500588888</v>
      </c>
      <c r="E43" s="2">
        <f t="shared" si="8"/>
        <v>2260.2523173325135</v>
      </c>
      <c r="F43" s="6">
        <f t="shared" si="8"/>
        <v>3139.25118369324</v>
      </c>
      <c r="G43" s="5">
        <f t="shared" si="8"/>
        <v>1557.417283282525</v>
      </c>
      <c r="H43" s="2">
        <f t="shared" si="8"/>
        <v>2056.562135159489</v>
      </c>
      <c r="I43" s="2">
        <f t="shared" si="8"/>
        <v>2635.243057172064</v>
      </c>
      <c r="J43" s="6">
        <f t="shared" si="8"/>
        <v>3648.0108538176187</v>
      </c>
      <c r="K43" s="5">
        <f t="shared" si="8"/>
        <v>2187.0342114924947</v>
      </c>
      <c r="L43" s="2">
        <f t="shared" si="8"/>
        <v>2872.6025613018223</v>
      </c>
      <c r="M43" s="2">
        <f t="shared" si="8"/>
        <v>3706.5609568326295</v>
      </c>
      <c r="N43" s="6">
        <f t="shared" si="8"/>
        <v>5066.447403736348</v>
      </c>
    </row>
    <row r="44" spans="1:14" ht="12.75" customHeight="1">
      <c r="A44" s="7"/>
      <c r="B44" s="8">
        <v>1100</v>
      </c>
      <c r="C44" s="5">
        <f aca="true" t="shared" si="9" ref="C44:N44">$B21/1000*C$34*($F$4/49.83289)^C$35</f>
        <v>1458.5993949736728</v>
      </c>
      <c r="D44" s="2">
        <f t="shared" si="9"/>
        <v>1942.9365450647779</v>
      </c>
      <c r="E44" s="2">
        <f t="shared" si="9"/>
        <v>2486.2775490657655</v>
      </c>
      <c r="F44" s="6">
        <f t="shared" si="9"/>
        <v>3453.176302062564</v>
      </c>
      <c r="G44" s="5">
        <f t="shared" si="9"/>
        <v>1713.1590116107777</v>
      </c>
      <c r="H44" s="2">
        <f t="shared" si="9"/>
        <v>2262.2183486754384</v>
      </c>
      <c r="I44" s="2">
        <f t="shared" si="9"/>
        <v>2898.7673628892703</v>
      </c>
      <c r="J44" s="6">
        <f t="shared" si="9"/>
        <v>4012.811939199381</v>
      </c>
      <c r="K44" s="5">
        <f t="shared" si="9"/>
        <v>2405.737632641744</v>
      </c>
      <c r="L44" s="2">
        <f t="shared" si="9"/>
        <v>3159.862817432005</v>
      </c>
      <c r="M44" s="2">
        <f t="shared" si="9"/>
        <v>4077.2170525158926</v>
      </c>
      <c r="N44" s="6">
        <f t="shared" si="9"/>
        <v>5573.092144109984</v>
      </c>
    </row>
    <row r="45" spans="1:14" ht="12.75" customHeight="1">
      <c r="A45" s="7"/>
      <c r="B45" s="8">
        <v>1200</v>
      </c>
      <c r="C45" s="5">
        <f aca="true" t="shared" si="10" ref="C45:N45">$B22/1000*C$34*($F$4/49.83289)^C$35</f>
        <v>1591.1993399712792</v>
      </c>
      <c r="D45" s="2">
        <f t="shared" si="10"/>
        <v>2119.5671400706665</v>
      </c>
      <c r="E45" s="2">
        <f t="shared" si="10"/>
        <v>2712.302780799016</v>
      </c>
      <c r="F45" s="6">
        <f t="shared" si="10"/>
        <v>3767.101420431888</v>
      </c>
      <c r="G45" s="5">
        <f t="shared" si="10"/>
        <v>1868.90073993903</v>
      </c>
      <c r="H45" s="2">
        <f t="shared" si="10"/>
        <v>2467.8745621913868</v>
      </c>
      <c r="I45" s="2">
        <f t="shared" si="10"/>
        <v>3162.2916686064764</v>
      </c>
      <c r="J45" s="6">
        <f t="shared" si="10"/>
        <v>4377.613024581142</v>
      </c>
      <c r="K45" s="5">
        <f t="shared" si="10"/>
        <v>2624.4410537909935</v>
      </c>
      <c r="L45" s="2">
        <f t="shared" si="10"/>
        <v>3447.1230735621866</v>
      </c>
      <c r="M45" s="2">
        <f t="shared" si="10"/>
        <v>4447.873148199155</v>
      </c>
      <c r="N45" s="6">
        <f t="shared" si="10"/>
        <v>6079.736884483617</v>
      </c>
    </row>
    <row r="46" spans="1:19" ht="12.75">
      <c r="A46" s="7"/>
      <c r="B46" s="8">
        <v>1400</v>
      </c>
      <c r="C46" s="5">
        <f aca="true" t="shared" si="11" ref="C46:N46">$B23/1000*C$34*($F$4/49.83289)^C$35</f>
        <v>1856.3992299664924</v>
      </c>
      <c r="D46" s="2">
        <f t="shared" si="11"/>
        <v>2472.828330082444</v>
      </c>
      <c r="E46" s="2">
        <f t="shared" si="11"/>
        <v>3164.353244265519</v>
      </c>
      <c r="F46" s="6">
        <f t="shared" si="11"/>
        <v>4394.951657170536</v>
      </c>
      <c r="G46" s="5">
        <f t="shared" si="11"/>
        <v>2180.384196595535</v>
      </c>
      <c r="H46" s="2">
        <f t="shared" si="11"/>
        <v>2879.1869892232844</v>
      </c>
      <c r="I46" s="2">
        <f t="shared" si="11"/>
        <v>3689.3402800408894</v>
      </c>
      <c r="J46" s="6">
        <f t="shared" si="11"/>
        <v>5107.2151953446655</v>
      </c>
      <c r="K46" s="5">
        <f t="shared" si="11"/>
        <v>3061.847896089492</v>
      </c>
      <c r="L46" s="2">
        <f t="shared" si="11"/>
        <v>4021.643585822551</v>
      </c>
      <c r="M46" s="2">
        <f t="shared" si="11"/>
        <v>5189.185339565681</v>
      </c>
      <c r="N46" s="6">
        <f t="shared" si="11"/>
        <v>7093.026365230887</v>
      </c>
      <c r="Q46" s="3"/>
      <c r="R46" s="3"/>
      <c r="S46" s="3"/>
    </row>
    <row r="47" spans="1:19" ht="12.75">
      <c r="A47" s="7"/>
      <c r="B47" s="8">
        <v>1600</v>
      </c>
      <c r="C47" s="5">
        <f aca="true" t="shared" si="12" ref="C47:N47">$B24/1000*C$34*($F$4/49.83289)^C$35</f>
        <v>2121.599119961706</v>
      </c>
      <c r="D47" s="2">
        <f t="shared" si="12"/>
        <v>2826.0895200942223</v>
      </c>
      <c r="E47" s="2">
        <f t="shared" si="12"/>
        <v>3616.4037077320218</v>
      </c>
      <c r="F47" s="6">
        <f t="shared" si="12"/>
        <v>5022.801893909184</v>
      </c>
      <c r="G47" s="5">
        <f t="shared" si="12"/>
        <v>2491.8676532520403</v>
      </c>
      <c r="H47" s="2">
        <f t="shared" si="12"/>
        <v>3290.4994162551825</v>
      </c>
      <c r="I47" s="2">
        <f t="shared" si="12"/>
        <v>4216.388891475302</v>
      </c>
      <c r="J47" s="6">
        <f t="shared" si="12"/>
        <v>5836.81736610819</v>
      </c>
      <c r="K47" s="5">
        <f t="shared" si="12"/>
        <v>3499.254738387992</v>
      </c>
      <c r="L47" s="2">
        <f t="shared" si="12"/>
        <v>4596.164098082917</v>
      </c>
      <c r="M47" s="2">
        <f t="shared" si="12"/>
        <v>5930.497530932207</v>
      </c>
      <c r="N47" s="6">
        <f t="shared" si="12"/>
        <v>8106.315845978156</v>
      </c>
      <c r="Q47" s="4"/>
      <c r="R47" s="4"/>
      <c r="S47" s="4"/>
    </row>
    <row r="48" spans="1:14" ht="12.75">
      <c r="A48" s="7"/>
      <c r="B48" s="8">
        <v>1800</v>
      </c>
      <c r="C48" s="5">
        <f aca="true" t="shared" si="13" ref="C48:N48">$B25/1000*C$34*($F$4/49.83289)^C$35</f>
        <v>2386.7990099569192</v>
      </c>
      <c r="D48" s="2">
        <f t="shared" si="13"/>
        <v>3179.350710106</v>
      </c>
      <c r="E48" s="2">
        <f t="shared" si="13"/>
        <v>4068.4541711985244</v>
      </c>
      <c r="F48" s="6">
        <f t="shared" si="13"/>
        <v>5650.652130647832</v>
      </c>
      <c r="G48" s="5">
        <f t="shared" si="13"/>
        <v>2803.3511099085454</v>
      </c>
      <c r="H48" s="2">
        <f t="shared" si="13"/>
        <v>3701.8118432870806</v>
      </c>
      <c r="I48" s="2">
        <f t="shared" si="13"/>
        <v>4743.4375029097155</v>
      </c>
      <c r="J48" s="6">
        <f t="shared" si="13"/>
        <v>6566.419536871714</v>
      </c>
      <c r="K48" s="5">
        <f t="shared" si="13"/>
        <v>3936.66158068649</v>
      </c>
      <c r="L48" s="2">
        <f t="shared" si="13"/>
        <v>5170.684610343281</v>
      </c>
      <c r="M48" s="2">
        <f t="shared" si="13"/>
        <v>6671.8097222987335</v>
      </c>
      <c r="N48" s="6">
        <f t="shared" si="13"/>
        <v>9119.605326725426</v>
      </c>
    </row>
    <row r="49" spans="1:14" ht="12.75">
      <c r="A49" s="7"/>
      <c r="B49" s="8">
        <v>2000</v>
      </c>
      <c r="C49" s="5">
        <f aca="true" t="shared" si="14" ref="C49:N49">$B26/1000*C$34*($F$4/49.83289)^C$35</f>
        <v>2651.9988999521324</v>
      </c>
      <c r="D49" s="2">
        <f t="shared" si="14"/>
        <v>3532.6119001177776</v>
      </c>
      <c r="E49" s="2">
        <f t="shared" si="14"/>
        <v>4520.504634665027</v>
      </c>
      <c r="F49" s="6">
        <f t="shared" si="14"/>
        <v>6278.50236738648</v>
      </c>
      <c r="G49" s="5">
        <f t="shared" si="14"/>
        <v>3114.83456656505</v>
      </c>
      <c r="H49" s="2">
        <f t="shared" si="14"/>
        <v>4113.124270318978</v>
      </c>
      <c r="I49" s="2">
        <f t="shared" si="14"/>
        <v>5270.486114344128</v>
      </c>
      <c r="J49" s="6">
        <f t="shared" si="14"/>
        <v>7296.021707635237</v>
      </c>
      <c r="K49" s="5">
        <f t="shared" si="14"/>
        <v>4374.068422984989</v>
      </c>
      <c r="L49" s="2">
        <f t="shared" si="14"/>
        <v>5745.205122603645</v>
      </c>
      <c r="M49" s="2">
        <f t="shared" si="14"/>
        <v>7413.121913665259</v>
      </c>
      <c r="N49" s="6">
        <f t="shared" si="14"/>
        <v>10132.894807472696</v>
      </c>
    </row>
    <row r="50" spans="1:14" ht="12.75">
      <c r="A50" s="7"/>
      <c r="B50" s="8">
        <v>2300</v>
      </c>
      <c r="C50" s="5">
        <f aca="true" t="shared" si="15" ref="C50:N50">$B27/1000*C$34*($F$4/49.83289)^C$35</f>
        <v>3049.798734944952</v>
      </c>
      <c r="D50" s="2">
        <f t="shared" si="15"/>
        <v>4062.503685135444</v>
      </c>
      <c r="E50" s="2">
        <f t="shared" si="15"/>
        <v>5198.580329864781</v>
      </c>
      <c r="F50" s="6">
        <f t="shared" si="15"/>
        <v>7220.277722494452</v>
      </c>
      <c r="G50" s="5">
        <f t="shared" si="15"/>
        <v>3582.059751549807</v>
      </c>
      <c r="H50" s="2">
        <f t="shared" si="15"/>
        <v>4730.092910866824</v>
      </c>
      <c r="I50" s="2">
        <f t="shared" si="15"/>
        <v>6061.059031495747</v>
      </c>
      <c r="J50" s="6">
        <f t="shared" si="15"/>
        <v>8390.424963780522</v>
      </c>
      <c r="K50" s="5">
        <f t="shared" si="15"/>
        <v>5030.178686432737</v>
      </c>
      <c r="L50" s="2">
        <f t="shared" si="15"/>
        <v>6606.98589099419</v>
      </c>
      <c r="M50" s="2">
        <f t="shared" si="15"/>
        <v>8525.090200715047</v>
      </c>
      <c r="N50" s="6">
        <f t="shared" si="15"/>
        <v>11652.829028593598</v>
      </c>
    </row>
    <row r="51" spans="1:14" ht="12.75">
      <c r="A51" s="7"/>
      <c r="B51" s="8">
        <v>2600</v>
      </c>
      <c r="C51" s="5">
        <f aca="true" t="shared" si="16" ref="C51:N51">$B28/1000*C$34*($F$4/49.83289)^C$35</f>
        <v>3447.5985699377725</v>
      </c>
      <c r="D51" s="2">
        <f t="shared" si="16"/>
        <v>4592.395470153111</v>
      </c>
      <c r="E51" s="2">
        <f t="shared" si="16"/>
        <v>5876.656025064535</v>
      </c>
      <c r="F51" s="6">
        <f t="shared" si="16"/>
        <v>8162.053077602424</v>
      </c>
      <c r="G51" s="5">
        <f t="shared" si="16"/>
        <v>4049.2849365345655</v>
      </c>
      <c r="H51" s="2">
        <f t="shared" si="16"/>
        <v>5347.061551414672</v>
      </c>
      <c r="I51" s="2">
        <f t="shared" si="16"/>
        <v>6851.631948647368</v>
      </c>
      <c r="J51" s="6">
        <f t="shared" si="16"/>
        <v>9484.828219925808</v>
      </c>
      <c r="K51" s="5">
        <f t="shared" si="16"/>
        <v>5686.288949880486</v>
      </c>
      <c r="L51" s="2">
        <f t="shared" si="16"/>
        <v>7468.766659384739</v>
      </c>
      <c r="M51" s="2">
        <f t="shared" si="16"/>
        <v>9637.058487764836</v>
      </c>
      <c r="N51" s="6">
        <f t="shared" si="16"/>
        <v>13172.763249714504</v>
      </c>
    </row>
    <row r="52" spans="1:14" ht="13.5" thickBot="1">
      <c r="A52" s="7"/>
      <c r="B52" s="8">
        <v>3000</v>
      </c>
      <c r="C52" s="5">
        <f aca="true" t="shared" si="17" ref="C52:N52">$B29/1000*C$34*($F$4/49.83289)^C$35</f>
        <v>3977.9983499281984</v>
      </c>
      <c r="D52" s="2">
        <f t="shared" si="17"/>
        <v>5298.917850176666</v>
      </c>
      <c r="E52" s="2">
        <f t="shared" si="17"/>
        <v>6780.75695199754</v>
      </c>
      <c r="F52" s="6">
        <f t="shared" si="17"/>
        <v>9417.75355107972</v>
      </c>
      <c r="G52" s="5">
        <f t="shared" si="17"/>
        <v>4672.251849847576</v>
      </c>
      <c r="H52" s="2">
        <f t="shared" si="17"/>
        <v>6169.686405478467</v>
      </c>
      <c r="I52" s="2">
        <f t="shared" si="17"/>
        <v>7905.729171516192</v>
      </c>
      <c r="J52" s="6">
        <f t="shared" si="17"/>
        <v>10944.032561452856</v>
      </c>
      <c r="K52" s="5">
        <f t="shared" si="17"/>
        <v>6561.102634477484</v>
      </c>
      <c r="L52" s="2">
        <f t="shared" si="17"/>
        <v>8617.807683905468</v>
      </c>
      <c r="M52" s="2">
        <f t="shared" si="17"/>
        <v>11119.682870497889</v>
      </c>
      <c r="N52" s="6">
        <f t="shared" si="17"/>
        <v>15199.342211209043</v>
      </c>
    </row>
    <row r="53" spans="1:14" ht="13.5" thickBot="1">
      <c r="A53" s="11" t="s">
        <v>1</v>
      </c>
      <c r="B53" s="12"/>
      <c r="C53" s="13">
        <v>811</v>
      </c>
      <c r="D53" s="14">
        <v>812</v>
      </c>
      <c r="E53" s="14">
        <v>813</v>
      </c>
      <c r="F53" s="15">
        <v>814</v>
      </c>
      <c r="G53" s="13">
        <v>811</v>
      </c>
      <c r="H53" s="14">
        <v>812</v>
      </c>
      <c r="I53" s="14">
        <v>813</v>
      </c>
      <c r="J53" s="15">
        <v>814</v>
      </c>
      <c r="K53" s="13">
        <v>811</v>
      </c>
      <c r="L53" s="14">
        <v>812</v>
      </c>
      <c r="M53" s="14">
        <v>813</v>
      </c>
      <c r="N53" s="15">
        <v>814</v>
      </c>
    </row>
    <row r="55" ht="12.75">
      <c r="C55" s="1" t="s">
        <v>7</v>
      </c>
    </row>
  </sheetData>
  <sheetProtection password="CDBE" sheet="1" objects="1" scenarios="1"/>
  <mergeCells count="9">
    <mergeCell ref="A7:R7"/>
    <mergeCell ref="E4:E5"/>
    <mergeCell ref="D4:D5"/>
    <mergeCell ref="C4:C5"/>
    <mergeCell ref="F4:F5"/>
    <mergeCell ref="C2:C3"/>
    <mergeCell ref="D2:D3"/>
    <mergeCell ref="E2:E3"/>
    <mergeCell ref="F2:F3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3"/>
  <legacyDrawing r:id="rId2"/>
  <oleObjects>
    <oleObject progId="CorelPhotoPaint.Image.11" shapeId="5862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Valued Acer Customer</cp:lastModifiedBy>
  <cp:lastPrinted>2007-08-02T07:25:09Z</cp:lastPrinted>
  <dcterms:created xsi:type="dcterms:W3CDTF">2007-02-25T13:21:46Z</dcterms:created>
  <dcterms:modified xsi:type="dcterms:W3CDTF">2010-10-18T06:03:14Z</dcterms:modified>
  <cp:category/>
  <cp:version/>
  <cp:contentType/>
  <cp:contentStatus/>
</cp:coreProperties>
</file>